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" activeTab="8"/>
  </bookViews>
  <sheets>
    <sheet name="1517367 (спів.суб)" sheetId="1" r:id="rId1"/>
    <sheet name="1517367" sheetId="2" r:id="rId2"/>
    <sheet name="1517330" sheetId="3" r:id="rId3"/>
    <sheet name="1510180" sheetId="4" r:id="rId4"/>
    <sheet name="1518313" sheetId="5" r:id="rId5"/>
    <sheet name="1517361" sheetId="6" r:id="rId6"/>
    <sheet name="2761070" sheetId="7" r:id="rId7"/>
    <sheet name="1514082" sheetId="8" r:id="rId8"/>
    <sheet name="1517462" sheetId="9" r:id="rId9"/>
  </sheets>
  <definedNames/>
  <calcPr fullCalcOnLoad="1"/>
</workbook>
</file>

<file path=xl/sharedStrings.xml><?xml version="1.0" encoding="utf-8"?>
<sst xmlns="http://schemas.openxmlformats.org/spreadsheetml/2006/main" count="104" uniqueCount="34">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</sst>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21</v>
      </c>
      <c r="B1" s="19"/>
      <c r="C1" s="19"/>
      <c r="D1" s="19"/>
    </row>
    <row r="2" spans="1:4" ht="15.75">
      <c r="A2" s="20"/>
      <c r="B2" s="20"/>
      <c r="C2" s="20"/>
      <c r="D2" s="20"/>
    </row>
    <row r="3" spans="1:5" ht="26.25" customHeight="1">
      <c r="A3" s="21">
        <v>44376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30000</v>
      </c>
      <c r="C6" s="7">
        <v>0</v>
      </c>
      <c r="D6" s="8">
        <f>B6-C6</f>
        <v>30000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0</v>
      </c>
      <c r="D9" s="8">
        <f>B9-C9</f>
        <v>16762.13</v>
      </c>
    </row>
    <row r="10" spans="1:4" ht="56.25">
      <c r="A10" s="15" t="s">
        <v>20</v>
      </c>
      <c r="B10" s="16">
        <v>259631.16</v>
      </c>
      <c r="C10" s="7">
        <f>115022.86+206.76</f>
        <v>115229.62</v>
      </c>
      <c r="D10" s="8">
        <f>B10-C10</f>
        <v>144401.54</v>
      </c>
    </row>
    <row r="11" spans="1:4" ht="17.25" customHeight="1">
      <c r="A11" s="4" t="s">
        <v>4</v>
      </c>
      <c r="B11" s="3">
        <f>SUM(B6:B10)</f>
        <v>378885.98</v>
      </c>
      <c r="C11" s="3">
        <f>SUM(C6:C10)</f>
        <v>135645.6</v>
      </c>
      <c r="D11" s="3">
        <f>SUM(D6:D10)</f>
        <v>243240.38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15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44376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0</v>
      </c>
      <c r="D6" s="8">
        <f>B6-C6</f>
        <v>1066526.13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0</v>
      </c>
      <c r="D9" s="8">
        <f>B9-C9</f>
        <v>150860.73</v>
      </c>
    </row>
    <row r="10" spans="1:4" ht="56.25">
      <c r="A10" s="15" t="s">
        <v>20</v>
      </c>
      <c r="B10" s="16">
        <v>2336680.15</v>
      </c>
      <c r="C10" s="7">
        <f>1035205.73+1860.88</f>
        <v>1037066.61</v>
      </c>
      <c r="D10" s="8">
        <f>B10-C10</f>
        <v>1299613.54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1220810.45</v>
      </c>
      <c r="D11" s="3">
        <f>SUM(D6:D10)</f>
        <v>2985684.2199999997</v>
      </c>
    </row>
    <row r="12" spans="1:4" ht="12.75">
      <c r="A12" s="1"/>
      <c r="B12" s="5"/>
      <c r="C12" s="25"/>
      <c r="D12" s="25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32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44376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v>200000</v>
      </c>
      <c r="C6" s="7">
        <v>99597.52</v>
      </c>
      <c r="D6" s="8">
        <f>B6-C6</f>
        <v>100402.48</v>
      </c>
    </row>
    <row r="7" spans="1:4" ht="17.25" customHeight="1">
      <c r="A7" s="4" t="s">
        <v>4</v>
      </c>
      <c r="B7" s="3">
        <f>SUM(B6:B6)</f>
        <v>200000</v>
      </c>
      <c r="C7" s="3">
        <f>SUM(C6:C6)</f>
        <v>99597.52</v>
      </c>
      <c r="D7" s="3">
        <f>SUM(D6:D6)</f>
        <v>100402.48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5" sqref="A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13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44376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7" sqref="I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22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44376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f>400000</f>
        <v>400000</v>
      </c>
      <c r="C6" s="18">
        <v>390000</v>
      </c>
      <c r="D6" s="8">
        <f>B6-C6</f>
        <v>10000</v>
      </c>
    </row>
    <row r="7" spans="1:4" ht="33.75">
      <c r="A7" s="12" t="s">
        <v>24</v>
      </c>
      <c r="B7" s="7">
        <v>329640</v>
      </c>
      <c r="C7" s="7"/>
      <c r="D7" s="8">
        <f>B7-C7</f>
        <v>329640</v>
      </c>
    </row>
    <row r="8" spans="1:4" ht="33.75">
      <c r="A8" s="12" t="s">
        <v>25</v>
      </c>
      <c r="B8" s="7">
        <v>0</v>
      </c>
      <c r="C8" s="7"/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390000</v>
      </c>
      <c r="D10" s="3">
        <f>SUM(D6:D9)</f>
        <v>339640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23" sqref="B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31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44376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6">
        <v>2965117</v>
      </c>
      <c r="C6" s="13">
        <v>10108.800000000001</v>
      </c>
      <c r="D6" s="8">
        <f>B6-C6</f>
        <v>2955008.2</v>
      </c>
    </row>
    <row r="7" spans="1:4" ht="17.25" customHeight="1">
      <c r="A7" s="4" t="s">
        <v>4</v>
      </c>
      <c r="B7" s="3">
        <f>SUM(B6:B6)</f>
        <v>2965117</v>
      </c>
      <c r="C7" s="3">
        <f>SUM(C6:C6)</f>
        <v>10108.800000000001</v>
      </c>
      <c r="D7" s="3">
        <f>SUM(D6:D6)</f>
        <v>2955008.2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26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44376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12663258</v>
      </c>
      <c r="C6" s="13">
        <v>90979.18000000001</v>
      </c>
      <c r="D6" s="8">
        <f>B6-C6</f>
        <v>12572278.82</v>
      </c>
    </row>
    <row r="7" spans="1:4" ht="45">
      <c r="A7" s="17" t="s">
        <v>28</v>
      </c>
      <c r="B7" s="13">
        <v>3602347</v>
      </c>
      <c r="C7" s="13">
        <v>0</v>
      </c>
      <c r="D7" s="8">
        <f>B7-C7</f>
        <v>3602347</v>
      </c>
    </row>
    <row r="8" spans="1:4" ht="56.25">
      <c r="A8" s="17" t="s">
        <v>29</v>
      </c>
      <c r="B8" s="13">
        <v>1600000</v>
      </c>
      <c r="C8" s="13">
        <v>0</v>
      </c>
      <c r="D8" s="8">
        <f>B8-C8</f>
        <v>1600000</v>
      </c>
    </row>
    <row r="9" spans="1:4" ht="90">
      <c r="A9" s="12" t="s">
        <v>30</v>
      </c>
      <c r="B9" s="13">
        <v>2000000</v>
      </c>
      <c r="C9" s="13">
        <v>0</v>
      </c>
      <c r="D9" s="8">
        <f>B9-C9</f>
        <v>2000000</v>
      </c>
    </row>
    <row r="10" spans="1:4" ht="17.25" customHeight="1">
      <c r="A10" s="4" t="s">
        <v>4</v>
      </c>
      <c r="B10" s="3">
        <f>SUM(B6:B9)</f>
        <v>19865605</v>
      </c>
      <c r="C10" s="3">
        <f>SUM(C6:C9)</f>
        <v>90979.18000000001</v>
      </c>
      <c r="D10" s="3">
        <f>SUM(D6:D9)</f>
        <v>19774625.82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10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44376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15678.3</v>
      </c>
      <c r="D6" s="8">
        <f>B6-C6</f>
        <v>54321.7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15678.3</v>
      </c>
      <c r="D7" s="3">
        <f>SUM(D6:D6)</f>
        <v>54321.7</v>
      </c>
    </row>
    <row r="8" spans="1:4" ht="12.75">
      <c r="A8" s="1"/>
      <c r="B8" s="5"/>
      <c r="C8" s="25"/>
      <c r="D8" s="2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9" t="s">
        <v>9</v>
      </c>
      <c r="B1" s="19"/>
      <c r="C1" s="19"/>
      <c r="D1" s="19"/>
    </row>
    <row r="2" spans="1:4" ht="29.25" customHeight="1">
      <c r="A2" s="20"/>
      <c r="B2" s="20"/>
      <c r="C2" s="20"/>
      <c r="D2" s="20"/>
    </row>
    <row r="3" spans="1:5" ht="26.25" customHeight="1">
      <c r="A3" s="21">
        <v>44376</v>
      </c>
      <c r="B3" s="22"/>
      <c r="C3" s="22"/>
      <c r="D3" s="22"/>
      <c r="E3" s="6"/>
    </row>
    <row r="4" spans="1:4" ht="12.75" customHeight="1">
      <c r="A4" s="23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198342694.65</v>
      </c>
      <c r="C6" s="13">
        <f>83357744.33+30442473.08</f>
        <v>113800217.41</v>
      </c>
      <c r="D6" s="8">
        <f>B6-C6</f>
        <v>84542477.24000001</v>
      </c>
    </row>
    <row r="7" spans="1:4" ht="12.75">
      <c r="A7" s="12" t="s">
        <v>12</v>
      </c>
      <c r="B7" s="13">
        <v>34253768.6</v>
      </c>
      <c r="C7" s="7">
        <f>1838191.14+1724783.7</f>
        <v>3562974.84</v>
      </c>
      <c r="D7" s="8">
        <f>B7-C7</f>
        <v>30690793.76</v>
      </c>
    </row>
    <row r="8" spans="1:4" ht="17.25" customHeight="1">
      <c r="A8" s="4" t="s">
        <v>4</v>
      </c>
      <c r="B8" s="3">
        <f>SUM(B6:B7)</f>
        <v>232596463.25</v>
      </c>
      <c r="C8" s="3">
        <f>SUM(C6:C7)</f>
        <v>117363192.25</v>
      </c>
      <c r="D8" s="3">
        <f>SUM(D6:D7)</f>
        <v>115233271.00000001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2021-06-25T11:30:00Z</dcterms:modified>
  <cp:category/>
  <cp:version/>
  <cp:contentType/>
  <cp:contentStatus/>
</cp:coreProperties>
</file>